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40" windowHeight="9390" firstSheet="1"/>
  </bookViews>
  <sheets>
    <sheet name="人工晶体" sheetId="4" r:id="rId1"/>
    <sheet name="粘弹剂" sheetId="5" r:id="rId2"/>
    <sheet name="Sheet1" sheetId="1" r:id="rId3"/>
    <sheet name="Sheet2" sheetId="2" r:id="rId4"/>
    <sheet name="Sheet3" sheetId="3" r:id="rId5"/>
  </sheets>
  <definedNames>
    <definedName name="_xlnm._FilterDatabase" localSheetId="0" hidden="1">人工晶体!$A$1:$N$26</definedName>
  </definedNames>
  <calcPr calcId="144525"/>
</workbook>
</file>

<file path=xl/comments1.xml><?xml version="1.0" encoding="utf-8"?>
<comments xmlns="http://schemas.openxmlformats.org/spreadsheetml/2006/main">
  <authors>
    <author>12526</author>
  </authors>
  <commentList>
    <comment ref="E10" authorId="0">
      <text>
        <r>
          <rPr>
            <b/>
            <sz val="9"/>
            <rFont val="宋体"/>
            <charset val="134"/>
          </rPr>
          <t>12526:</t>
        </r>
        <r>
          <rPr>
            <sz val="9"/>
            <rFont val="宋体"/>
            <charset val="134"/>
          </rPr>
          <t xml:space="preserve">
0.8ml</t>
        </r>
      </text>
    </comment>
    <comment ref="E12" authorId="0">
      <text>
        <r>
          <rPr>
            <b/>
            <sz val="9"/>
            <rFont val="宋体"/>
            <charset val="134"/>
          </rPr>
          <t>12526:</t>
        </r>
        <r>
          <rPr>
            <sz val="9"/>
            <rFont val="宋体"/>
            <charset val="134"/>
          </rPr>
          <t xml:space="preserve">
0.9ml</t>
        </r>
      </text>
    </comment>
  </commentList>
</comments>
</file>

<file path=xl/sharedStrings.xml><?xml version="1.0" encoding="utf-8"?>
<sst xmlns="http://schemas.openxmlformats.org/spreadsheetml/2006/main" count="316" uniqueCount="104">
  <si>
    <t>竞价单元</t>
  </si>
  <si>
    <t>申报企业</t>
  </si>
  <si>
    <t>品牌</t>
  </si>
  <si>
    <t>产品类别</t>
  </si>
  <si>
    <t>申报价格</t>
  </si>
  <si>
    <t>竞价比价价格</t>
  </si>
  <si>
    <t>排名</t>
  </si>
  <si>
    <t>中选方式</t>
  </si>
  <si>
    <t>采购需求量</t>
  </si>
  <si>
    <t>协议量分配比例</t>
  </si>
  <si>
    <t>协议量分配数量</t>
  </si>
  <si>
    <t>是否可分配剩余量</t>
  </si>
  <si>
    <t>待分配量比例</t>
  </si>
  <si>
    <t>待分配剩余量</t>
  </si>
  <si>
    <t>B</t>
  </si>
  <si>
    <t>上海潇莱科贸有限公司</t>
  </si>
  <si>
    <t>优视</t>
  </si>
  <si>
    <t>非球面-单焦点-非散光（非预装）</t>
  </si>
  <si>
    <t>规则一中选</t>
  </si>
  <si>
    <t>是</t>
  </si>
  <si>
    <t>A</t>
  </si>
  <si>
    <t>豪雅捷美士(宁波)医疗器械有限公司</t>
  </si>
  <si>
    <t>豪雅</t>
  </si>
  <si>
    <t>非球面-单焦点-非散光（预装）</t>
  </si>
  <si>
    <t>深圳市新产业眼科新技术有限公司</t>
  </si>
  <si>
    <t>朗思泰克</t>
  </si>
  <si>
    <t>无锡蕾明视康科技有限公司</t>
  </si>
  <si>
    <t>无锡蕾明</t>
  </si>
  <si>
    <t>爱博诺德(北京)医疗科技股份有限公司</t>
  </si>
  <si>
    <t>爱博诺德</t>
  </si>
  <si>
    <t>北京鑫诺康桥经贸有限公司</t>
  </si>
  <si>
    <t>瑞纳</t>
  </si>
  <si>
    <t>深圳清清视界眼科产品有限公司</t>
  </si>
  <si>
    <t>德国一品</t>
  </si>
  <si>
    <t>河南宇宙人工晶状体研制有限公司</t>
  </si>
  <si>
    <t>河南宇宙</t>
  </si>
  <si>
    <t>华润广东医药有限公司</t>
  </si>
  <si>
    <t>眼力健</t>
  </si>
  <si>
    <t>天津世纪康泰生物医学工程有限公司</t>
  </si>
  <si>
    <t>世纪康泰</t>
  </si>
  <si>
    <t>新爱锐医疗器械(河南)有限公司</t>
  </si>
  <si>
    <t>爱锐</t>
  </si>
  <si>
    <t>规则二中选</t>
  </si>
  <si>
    <t>否</t>
  </si>
  <si>
    <t>尼德克医疗器械贸易(上海)有限公司</t>
  </si>
  <si>
    <t>尼德克</t>
  </si>
  <si>
    <t>北京视达医疗器械有限公司</t>
  </si>
  <si>
    <t>人类光学</t>
  </si>
  <si>
    <t>天津高视晶品医疗技术有限公司</t>
  </si>
  <si>
    <t>泰靓</t>
  </si>
  <si>
    <t>郑州耐视医药科技有限公司</t>
  </si>
  <si>
    <t>耐视</t>
  </si>
  <si>
    <t>爱尔康(中国)眼科产品有限公司</t>
  </si>
  <si>
    <t>爱尔康</t>
  </si>
  <si>
    <t>博士伦(上海)贸易有限公司</t>
  </si>
  <si>
    <t>博士伦</t>
  </si>
  <si>
    <t>西安眼得乐医疗科技有限公司</t>
  </si>
  <si>
    <t>眼得乐</t>
  </si>
  <si>
    <t>苏州宣丰经贸有限公司</t>
  </si>
  <si>
    <t>亚伦</t>
  </si>
  <si>
    <t>杭州畅德贸易有限公司</t>
  </si>
  <si>
    <t>麦德</t>
  </si>
  <si>
    <t>河南赛美视生物科技有限公司</t>
  </si>
  <si>
    <t>赛美视</t>
  </si>
  <si>
    <t>杭州协合医疗用品有限公司</t>
  </si>
  <si>
    <t>新乐敦</t>
  </si>
  <si>
    <t>上药控股有限公司</t>
  </si>
  <si>
    <t>蔡司</t>
  </si>
  <si>
    <t>上海建华精细生物制品有限公司</t>
  </si>
  <si>
    <t>爱舒明</t>
  </si>
  <si>
    <t>合计</t>
  </si>
  <si>
    <t>竞价
单元</t>
  </si>
  <si>
    <t>是否中选</t>
  </si>
  <si>
    <t>浙江景嘉医疗科技有限公司</t>
  </si>
  <si>
    <t>海诺特</t>
  </si>
  <si>
    <t>内聚型</t>
  </si>
  <si>
    <t>华熙生物科技股份有限公司</t>
  </si>
  <si>
    <t>海视健</t>
  </si>
  <si>
    <t>上海其胜生物制剂有限公司</t>
  </si>
  <si>
    <t>其胜</t>
  </si>
  <si>
    <t>欣可聆
欣可达</t>
  </si>
  <si>
    <t>河南宇宙人工晶状位研制有限公司</t>
  </si>
  <si>
    <t>宇宙</t>
  </si>
  <si>
    <t>建华</t>
  </si>
  <si>
    <t>常州药物研究所有限公司</t>
  </si>
  <si>
    <t>益术康</t>
  </si>
  <si>
    <t>上海昊海生物科技股份有限公司</t>
  </si>
  <si>
    <t>昊海</t>
  </si>
  <si>
    <t>山东博士伦福瑞达制药有限公司</t>
  </si>
  <si>
    <t>福瑞达</t>
  </si>
  <si>
    <t>河康生物科技(上海) 有限公司</t>
  </si>
  <si>
    <t>普菲敦</t>
  </si>
  <si>
    <t>博士伦(上海) 贸易有限公司</t>
  </si>
  <si>
    <t>/</t>
  </si>
  <si>
    <t>上海华瑞贸易发展有限公司</t>
  </si>
  <si>
    <t>爱默德</t>
  </si>
  <si>
    <t>爱尔康(中国) 眼科产品有限公司</t>
  </si>
  <si>
    <t>上海景峰制药有限公司</t>
  </si>
  <si>
    <t>佰奕</t>
  </si>
  <si>
    <t>天津晶明新技术开发有限公 司</t>
  </si>
  <si>
    <t>晶明</t>
  </si>
  <si>
    <t>赛克赛斯生物科技股份有限公司</t>
  </si>
  <si>
    <t>赛克赛斯</t>
  </si>
  <si>
    <t>弥散型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</si>
</sst>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2"/>
      <name val="SimSun"/>
      <charset val="134"/>
    </font>
    <font>
      <b/>
      <sz val="12"/>
      <name val="SimSun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204"/>
      <scheme val="minor"/>
    </font>
    <font>
      <sz val="12"/>
      <name val="SimSun"/>
      <charset val="134"/>
    </font>
    <font>
      <b/>
      <sz val="12"/>
      <color rgb="FF000000"/>
      <name val="宋体"/>
      <charset val="204"/>
    </font>
    <font>
      <sz val="12"/>
      <color rgb="FF000000"/>
      <name val="Arial"/>
      <charset val="204"/>
    </font>
    <font>
      <sz val="12"/>
      <color rgb="FF000000"/>
      <name val="SimSun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top" wrapText="1"/>
    </xf>
    <xf numFmtId="176" fontId="2" fillId="2" borderId="4" xfId="0" applyNumberFormat="1" applyFont="1" applyFill="1" applyBorder="1" applyAlignment="1">
      <alignment horizontal="left" vertical="top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9" fontId="8" fillId="5" borderId="4" xfId="0" applyNumberFormat="1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4" fillId="3" borderId="3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70" zoomScaleNormal="70" workbookViewId="0">
      <selection activeCell="K34" sqref="K34"/>
    </sheetView>
  </sheetViews>
  <sheetFormatPr defaultColWidth="9.78333333333333" defaultRowHeight="14.25"/>
  <cols>
    <col min="1" max="1" width="6.45833333333333" style="1" customWidth="1"/>
    <col min="2" max="2" width="37.7833333333333" style="1" customWidth="1"/>
    <col min="3" max="3" width="10.7833333333333" style="1" customWidth="1"/>
    <col min="4" max="4" width="20.1083333333333" style="1" customWidth="1"/>
    <col min="5" max="7" width="9.78333333333333" style="1"/>
    <col min="8" max="8" width="11.8916666666667" style="1" customWidth="1"/>
    <col min="9" max="9" width="14" style="1"/>
    <col min="10" max="10" width="10.4416666666667" style="1" customWidth="1"/>
    <col min="11" max="11" width="15.9666666666667" style="1" customWidth="1"/>
    <col min="12" max="12" width="10.7833333333333" style="1" customWidth="1"/>
    <col min="13" max="13" width="11.6666666666667" style="51" customWidth="1"/>
    <col min="14" max="14" width="12.3333333333333" style="1" customWidth="1"/>
    <col min="15" max="16384" width="9.78333333333333" style="1"/>
  </cols>
  <sheetData>
    <row r="1" ht="60" customHeight="1" spans="1:14">
      <c r="A1" s="52" t="s">
        <v>0</v>
      </c>
      <c r="B1" s="5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53" t="s">
        <v>7</v>
      </c>
      <c r="I1" s="79" t="s">
        <v>8</v>
      </c>
      <c r="J1" s="10" t="s">
        <v>9</v>
      </c>
      <c r="K1" s="80" t="s">
        <v>10</v>
      </c>
      <c r="L1" s="10" t="s">
        <v>11</v>
      </c>
      <c r="M1" s="81" t="s">
        <v>12</v>
      </c>
      <c r="N1" s="80" t="s">
        <v>13</v>
      </c>
    </row>
    <row r="2" s="1" customFormat="1" ht="28.5" spans="1:14">
      <c r="A2" s="54" t="s">
        <v>14</v>
      </c>
      <c r="B2" s="54" t="s">
        <v>15</v>
      </c>
      <c r="C2" s="55" t="s">
        <v>16</v>
      </c>
      <c r="D2" s="55" t="s">
        <v>17</v>
      </c>
      <c r="E2" s="56">
        <v>628</v>
      </c>
      <c r="F2" s="56">
        <v>628</v>
      </c>
      <c r="G2" s="57">
        <v>1</v>
      </c>
      <c r="H2" s="57" t="s">
        <v>18</v>
      </c>
      <c r="I2" s="82">
        <v>32283</v>
      </c>
      <c r="J2" s="38">
        <v>1</v>
      </c>
      <c r="K2" s="83">
        <f>I2*J2</f>
        <v>32283</v>
      </c>
      <c r="L2" s="84" t="s">
        <v>19</v>
      </c>
      <c r="M2" s="38">
        <v>0</v>
      </c>
      <c r="N2" s="83">
        <f>I2*M2</f>
        <v>0</v>
      </c>
    </row>
    <row r="3" s="1" customFormat="1" ht="28.5" spans="1:14">
      <c r="A3" s="54" t="s">
        <v>20</v>
      </c>
      <c r="B3" s="54" t="s">
        <v>21</v>
      </c>
      <c r="C3" s="58" t="s">
        <v>22</v>
      </c>
      <c r="D3" s="55" t="s">
        <v>23</v>
      </c>
      <c r="E3" s="56">
        <v>950</v>
      </c>
      <c r="F3" s="56">
        <v>750</v>
      </c>
      <c r="G3" s="57">
        <v>2</v>
      </c>
      <c r="H3" s="57" t="s">
        <v>18</v>
      </c>
      <c r="I3" s="82">
        <v>129065</v>
      </c>
      <c r="J3" s="38">
        <v>1</v>
      </c>
      <c r="K3" s="83">
        <f t="shared" ref="K3:K25" si="0">I3*J3</f>
        <v>129065</v>
      </c>
      <c r="L3" s="84" t="s">
        <v>19</v>
      </c>
      <c r="M3" s="38">
        <v>0</v>
      </c>
      <c r="N3" s="83">
        <f t="shared" ref="N3:N25" si="1">I3*M3</f>
        <v>0</v>
      </c>
    </row>
    <row r="4" s="1" customFormat="1" ht="28.5" spans="1:14">
      <c r="A4" s="54" t="s">
        <v>20</v>
      </c>
      <c r="B4" s="54" t="s">
        <v>24</v>
      </c>
      <c r="C4" s="59" t="s">
        <v>25</v>
      </c>
      <c r="D4" s="55" t="s">
        <v>17</v>
      </c>
      <c r="E4" s="56">
        <v>784</v>
      </c>
      <c r="F4" s="56">
        <v>784</v>
      </c>
      <c r="G4" s="57">
        <v>3</v>
      </c>
      <c r="H4" s="57" t="s">
        <v>18</v>
      </c>
      <c r="I4" s="82">
        <v>87127</v>
      </c>
      <c r="J4" s="38">
        <v>0.95</v>
      </c>
      <c r="K4" s="83">
        <f t="shared" si="0"/>
        <v>82770.65</v>
      </c>
      <c r="L4" s="84" t="s">
        <v>19</v>
      </c>
      <c r="M4" s="38">
        <v>0</v>
      </c>
      <c r="N4" s="83">
        <f t="shared" si="1"/>
        <v>0</v>
      </c>
    </row>
    <row r="5" s="1" customFormat="1" ht="28.5" spans="1:14">
      <c r="A5" s="54" t="s">
        <v>20</v>
      </c>
      <c r="B5" s="54" t="s">
        <v>26</v>
      </c>
      <c r="C5" s="59" t="s">
        <v>27</v>
      </c>
      <c r="D5" s="55" t="s">
        <v>17</v>
      </c>
      <c r="E5" s="56">
        <v>790</v>
      </c>
      <c r="F5" s="56">
        <v>790</v>
      </c>
      <c r="G5" s="57">
        <v>4</v>
      </c>
      <c r="H5" s="57" t="s">
        <v>18</v>
      </c>
      <c r="I5" s="82">
        <v>78536</v>
      </c>
      <c r="J5" s="38">
        <v>0.95</v>
      </c>
      <c r="K5" s="83">
        <f t="shared" si="0"/>
        <v>74609.2</v>
      </c>
      <c r="L5" s="84" t="s">
        <v>19</v>
      </c>
      <c r="M5" s="38">
        <v>0</v>
      </c>
      <c r="N5" s="83">
        <f t="shared" si="1"/>
        <v>0</v>
      </c>
    </row>
    <row r="6" s="1" customFormat="1" ht="28.5" spans="1:14">
      <c r="A6" s="54" t="s">
        <v>20</v>
      </c>
      <c r="B6" s="54" t="s">
        <v>28</v>
      </c>
      <c r="C6" s="59" t="s">
        <v>29</v>
      </c>
      <c r="D6" s="55" t="s">
        <v>17</v>
      </c>
      <c r="E6" s="56">
        <v>797</v>
      </c>
      <c r="F6" s="56">
        <v>797</v>
      </c>
      <c r="G6" s="57">
        <v>5</v>
      </c>
      <c r="H6" s="57" t="s">
        <v>18</v>
      </c>
      <c r="I6" s="82">
        <v>282854</v>
      </c>
      <c r="J6" s="38">
        <v>0.9</v>
      </c>
      <c r="K6" s="83">
        <f t="shared" si="0"/>
        <v>254568.6</v>
      </c>
      <c r="L6" s="84" t="s">
        <v>19</v>
      </c>
      <c r="M6" s="38">
        <v>0</v>
      </c>
      <c r="N6" s="83">
        <f t="shared" si="1"/>
        <v>0</v>
      </c>
    </row>
    <row r="7" s="1" customFormat="1" ht="28.5" spans="1:14">
      <c r="A7" s="54" t="s">
        <v>20</v>
      </c>
      <c r="B7" s="54" t="s">
        <v>30</v>
      </c>
      <c r="C7" s="60" t="s">
        <v>31</v>
      </c>
      <c r="D7" s="55" t="s">
        <v>17</v>
      </c>
      <c r="E7" s="56">
        <v>797</v>
      </c>
      <c r="F7" s="56">
        <v>797</v>
      </c>
      <c r="G7" s="57">
        <v>6</v>
      </c>
      <c r="H7" s="57" t="s">
        <v>18</v>
      </c>
      <c r="I7" s="82">
        <v>72700</v>
      </c>
      <c r="J7" s="38">
        <v>0.9</v>
      </c>
      <c r="K7" s="83">
        <f t="shared" si="0"/>
        <v>65430</v>
      </c>
      <c r="L7" s="84" t="s">
        <v>19</v>
      </c>
      <c r="M7" s="38">
        <v>0</v>
      </c>
      <c r="N7" s="83">
        <f t="shared" si="1"/>
        <v>0</v>
      </c>
    </row>
    <row r="8" s="1" customFormat="1" ht="28.5" spans="1:14">
      <c r="A8" s="54" t="s">
        <v>14</v>
      </c>
      <c r="B8" s="54" t="s">
        <v>32</v>
      </c>
      <c r="C8" s="60" t="s">
        <v>33</v>
      </c>
      <c r="D8" s="55" t="s">
        <v>17</v>
      </c>
      <c r="E8" s="56">
        <v>806</v>
      </c>
      <c r="F8" s="56">
        <v>806</v>
      </c>
      <c r="G8" s="57">
        <v>7</v>
      </c>
      <c r="H8" s="57" t="s">
        <v>18</v>
      </c>
      <c r="I8" s="82">
        <v>10408</v>
      </c>
      <c r="J8" s="38">
        <v>0.95</v>
      </c>
      <c r="K8" s="83">
        <f t="shared" si="0"/>
        <v>9887.6</v>
      </c>
      <c r="L8" s="84" t="s">
        <v>19</v>
      </c>
      <c r="M8" s="38">
        <v>0</v>
      </c>
      <c r="N8" s="83">
        <f t="shared" si="1"/>
        <v>0</v>
      </c>
    </row>
    <row r="9" s="1" customFormat="1" ht="28.5" spans="1:14">
      <c r="A9" s="54" t="s">
        <v>20</v>
      </c>
      <c r="B9" s="54" t="s">
        <v>34</v>
      </c>
      <c r="C9" s="59" t="s">
        <v>35</v>
      </c>
      <c r="D9" s="55" t="s">
        <v>17</v>
      </c>
      <c r="E9" s="56">
        <v>811</v>
      </c>
      <c r="F9" s="56">
        <v>811</v>
      </c>
      <c r="G9" s="57">
        <v>8</v>
      </c>
      <c r="H9" s="57" t="s">
        <v>18</v>
      </c>
      <c r="I9" s="82">
        <v>86651</v>
      </c>
      <c r="J9" s="38">
        <v>0.85</v>
      </c>
      <c r="K9" s="83">
        <f t="shared" si="0"/>
        <v>73653.35</v>
      </c>
      <c r="L9" s="84" t="s">
        <v>19</v>
      </c>
      <c r="M9" s="38">
        <v>0.05</v>
      </c>
      <c r="N9" s="83">
        <f t="shared" si="1"/>
        <v>4332.55</v>
      </c>
    </row>
    <row r="10" s="1" customFormat="1" ht="28.5" spans="1:14">
      <c r="A10" s="54" t="s">
        <v>20</v>
      </c>
      <c r="B10" s="54" t="s">
        <v>36</v>
      </c>
      <c r="C10" s="58" t="s">
        <v>37</v>
      </c>
      <c r="D10" s="55" t="s">
        <v>17</v>
      </c>
      <c r="E10" s="56">
        <v>812</v>
      </c>
      <c r="F10" s="56">
        <v>812</v>
      </c>
      <c r="G10" s="57">
        <v>9</v>
      </c>
      <c r="H10" s="57" t="s">
        <v>18</v>
      </c>
      <c r="I10" s="82">
        <v>204661</v>
      </c>
      <c r="J10" s="38">
        <v>0.85</v>
      </c>
      <c r="K10" s="83">
        <f t="shared" si="0"/>
        <v>173961.85</v>
      </c>
      <c r="L10" s="84" t="s">
        <v>19</v>
      </c>
      <c r="M10" s="38">
        <v>0.05</v>
      </c>
      <c r="N10" s="83">
        <f t="shared" si="1"/>
        <v>10233.05</v>
      </c>
    </row>
    <row r="11" s="1" customFormat="1" ht="28.5" spans="1:14">
      <c r="A11" s="54" t="s">
        <v>20</v>
      </c>
      <c r="B11" s="54" t="s">
        <v>38</v>
      </c>
      <c r="C11" s="61" t="s">
        <v>39</v>
      </c>
      <c r="D11" s="55" t="s">
        <v>17</v>
      </c>
      <c r="E11" s="56">
        <v>818</v>
      </c>
      <c r="F11" s="56">
        <v>818</v>
      </c>
      <c r="G11" s="57">
        <v>10</v>
      </c>
      <c r="H11" s="57" t="s">
        <v>18</v>
      </c>
      <c r="I11" s="82">
        <v>78674</v>
      </c>
      <c r="J11" s="38">
        <v>0.8</v>
      </c>
      <c r="K11" s="83">
        <f t="shared" si="0"/>
        <v>62939.2</v>
      </c>
      <c r="L11" s="84" t="s">
        <v>19</v>
      </c>
      <c r="M11" s="38">
        <v>0.1</v>
      </c>
      <c r="N11" s="83">
        <f t="shared" si="1"/>
        <v>7867.4</v>
      </c>
    </row>
    <row r="12" s="1" customFormat="1" ht="28.5" spans="1:14">
      <c r="A12" s="62" t="s">
        <v>14</v>
      </c>
      <c r="B12" s="63" t="s">
        <v>40</v>
      </c>
      <c r="C12" s="64" t="s">
        <v>41</v>
      </c>
      <c r="D12" s="65" t="s">
        <v>17</v>
      </c>
      <c r="E12" s="66">
        <v>822</v>
      </c>
      <c r="F12" s="66">
        <v>822</v>
      </c>
      <c r="G12" s="67">
        <v>11</v>
      </c>
      <c r="H12" s="67" t="s">
        <v>42</v>
      </c>
      <c r="I12" s="85">
        <v>12843</v>
      </c>
      <c r="J12" s="40">
        <v>0.5</v>
      </c>
      <c r="K12" s="86">
        <f t="shared" si="0"/>
        <v>6421.5</v>
      </c>
      <c r="L12" s="87" t="s">
        <v>43</v>
      </c>
      <c r="M12" s="40">
        <v>0.4</v>
      </c>
      <c r="N12" s="86">
        <f t="shared" si="1"/>
        <v>5137.2</v>
      </c>
    </row>
    <row r="13" s="1" customFormat="1" ht="28.5" spans="1:14">
      <c r="A13" s="63" t="s">
        <v>14</v>
      </c>
      <c r="B13" s="63" t="s">
        <v>44</v>
      </c>
      <c r="C13" s="68" t="s">
        <v>45</v>
      </c>
      <c r="D13" s="65" t="s">
        <v>17</v>
      </c>
      <c r="E13" s="69">
        <v>823</v>
      </c>
      <c r="F13" s="69">
        <v>823</v>
      </c>
      <c r="G13" s="67">
        <v>12</v>
      </c>
      <c r="H13" s="67" t="s">
        <v>42</v>
      </c>
      <c r="I13" s="85">
        <v>54690</v>
      </c>
      <c r="J13" s="40">
        <v>0.5</v>
      </c>
      <c r="K13" s="86">
        <f t="shared" si="0"/>
        <v>27345</v>
      </c>
      <c r="L13" s="87" t="s">
        <v>43</v>
      </c>
      <c r="M13" s="40">
        <v>0.4</v>
      </c>
      <c r="N13" s="86">
        <f t="shared" si="1"/>
        <v>21876</v>
      </c>
    </row>
    <row r="14" s="1" customFormat="1" ht="28.5" spans="1:14">
      <c r="A14" s="62" t="s">
        <v>14</v>
      </c>
      <c r="B14" s="63" t="s">
        <v>46</v>
      </c>
      <c r="C14" s="68" t="s">
        <v>47</v>
      </c>
      <c r="D14" s="65" t="s">
        <v>17</v>
      </c>
      <c r="E14" s="69">
        <v>823</v>
      </c>
      <c r="F14" s="69">
        <v>823</v>
      </c>
      <c r="G14" s="67">
        <v>13</v>
      </c>
      <c r="H14" s="67" t="s">
        <v>42</v>
      </c>
      <c r="I14" s="85">
        <v>35937</v>
      </c>
      <c r="J14" s="40">
        <v>0.5</v>
      </c>
      <c r="K14" s="86">
        <f t="shared" si="0"/>
        <v>17968.5</v>
      </c>
      <c r="L14" s="87" t="s">
        <v>43</v>
      </c>
      <c r="M14" s="40">
        <v>0.4</v>
      </c>
      <c r="N14" s="86">
        <f t="shared" si="1"/>
        <v>14374.8</v>
      </c>
    </row>
    <row r="15" s="1" customFormat="1" ht="28.5" spans="1:14">
      <c r="A15" s="63" t="s">
        <v>14</v>
      </c>
      <c r="B15" s="63" t="s">
        <v>48</v>
      </c>
      <c r="C15" s="70" t="s">
        <v>49</v>
      </c>
      <c r="D15" s="65" t="s">
        <v>17</v>
      </c>
      <c r="E15" s="69">
        <v>823</v>
      </c>
      <c r="F15" s="69">
        <v>823</v>
      </c>
      <c r="G15" s="67">
        <v>14</v>
      </c>
      <c r="H15" s="67" t="s">
        <v>42</v>
      </c>
      <c r="I15" s="85">
        <v>10597</v>
      </c>
      <c r="J15" s="40">
        <v>0.5</v>
      </c>
      <c r="K15" s="86">
        <f t="shared" si="0"/>
        <v>5298.5</v>
      </c>
      <c r="L15" s="87" t="s">
        <v>43</v>
      </c>
      <c r="M15" s="40">
        <v>0.4</v>
      </c>
      <c r="N15" s="86">
        <f t="shared" si="1"/>
        <v>4238.8</v>
      </c>
    </row>
    <row r="16" s="1" customFormat="1" ht="28.5" spans="1:14">
      <c r="A16" s="63" t="s">
        <v>14</v>
      </c>
      <c r="B16" s="63" t="s">
        <v>50</v>
      </c>
      <c r="C16" s="64" t="s">
        <v>51</v>
      </c>
      <c r="D16" s="65" t="s">
        <v>17</v>
      </c>
      <c r="E16" s="69">
        <v>824</v>
      </c>
      <c r="F16" s="69">
        <v>824</v>
      </c>
      <c r="G16" s="67">
        <v>15</v>
      </c>
      <c r="H16" s="67" t="s">
        <v>42</v>
      </c>
      <c r="I16" s="85">
        <v>1272</v>
      </c>
      <c r="J16" s="40">
        <v>0.5</v>
      </c>
      <c r="K16" s="86">
        <f t="shared" si="0"/>
        <v>636</v>
      </c>
      <c r="L16" s="87" t="s">
        <v>43</v>
      </c>
      <c r="M16" s="40">
        <v>0.4</v>
      </c>
      <c r="N16" s="86">
        <f t="shared" si="1"/>
        <v>508.8</v>
      </c>
    </row>
    <row r="17" s="1" customFormat="1" ht="28.5" spans="1:14">
      <c r="A17" s="62" t="s">
        <v>20</v>
      </c>
      <c r="B17" s="62" t="s">
        <v>52</v>
      </c>
      <c r="C17" s="68" t="s">
        <v>53</v>
      </c>
      <c r="D17" s="65" t="s">
        <v>17</v>
      </c>
      <c r="E17" s="69">
        <v>825</v>
      </c>
      <c r="F17" s="69">
        <v>825</v>
      </c>
      <c r="G17" s="67">
        <v>16</v>
      </c>
      <c r="H17" s="67" t="s">
        <v>42</v>
      </c>
      <c r="I17" s="85">
        <v>75159</v>
      </c>
      <c r="J17" s="40">
        <v>0.5</v>
      </c>
      <c r="K17" s="86">
        <f t="shared" si="0"/>
        <v>37579.5</v>
      </c>
      <c r="L17" s="87" t="s">
        <v>43</v>
      </c>
      <c r="M17" s="40">
        <v>0.4</v>
      </c>
      <c r="N17" s="86">
        <f t="shared" si="1"/>
        <v>30063.6</v>
      </c>
    </row>
    <row r="18" s="1" customFormat="1" ht="28.5" spans="1:14">
      <c r="A18" s="63" t="s">
        <v>20</v>
      </c>
      <c r="B18" s="63" t="s">
        <v>54</v>
      </c>
      <c r="C18" s="71" t="s">
        <v>55</v>
      </c>
      <c r="D18" s="65" t="s">
        <v>17</v>
      </c>
      <c r="E18" s="69">
        <v>830</v>
      </c>
      <c r="F18" s="69">
        <v>830</v>
      </c>
      <c r="G18" s="67">
        <v>17</v>
      </c>
      <c r="H18" s="67" t="s">
        <v>42</v>
      </c>
      <c r="I18" s="85">
        <v>99682</v>
      </c>
      <c r="J18" s="40">
        <v>0.5</v>
      </c>
      <c r="K18" s="86">
        <f t="shared" si="0"/>
        <v>49841</v>
      </c>
      <c r="L18" s="87" t="s">
        <v>43</v>
      </c>
      <c r="M18" s="40">
        <v>0.4</v>
      </c>
      <c r="N18" s="86">
        <f t="shared" si="1"/>
        <v>39872.8</v>
      </c>
    </row>
    <row r="19" s="1" customFormat="1" ht="28.5" spans="1:14">
      <c r="A19" s="62" t="s">
        <v>14</v>
      </c>
      <c r="B19" s="63" t="s">
        <v>56</v>
      </c>
      <c r="C19" s="64" t="s">
        <v>57</v>
      </c>
      <c r="D19" s="65" t="s">
        <v>17</v>
      </c>
      <c r="E19" s="66">
        <v>830</v>
      </c>
      <c r="F19" s="66">
        <v>830</v>
      </c>
      <c r="G19" s="67">
        <v>18</v>
      </c>
      <c r="H19" s="67" t="s">
        <v>42</v>
      </c>
      <c r="I19" s="85">
        <v>9614</v>
      </c>
      <c r="J19" s="40">
        <v>0.5</v>
      </c>
      <c r="K19" s="86">
        <f t="shared" si="0"/>
        <v>4807</v>
      </c>
      <c r="L19" s="87" t="s">
        <v>43</v>
      </c>
      <c r="M19" s="40">
        <v>0.4</v>
      </c>
      <c r="N19" s="86">
        <f t="shared" si="1"/>
        <v>3845.6</v>
      </c>
    </row>
    <row r="20" s="1" customFormat="1" ht="28.5" spans="1:14">
      <c r="A20" s="63" t="s">
        <v>14</v>
      </c>
      <c r="B20" s="63" t="s">
        <v>58</v>
      </c>
      <c r="C20" s="64" t="s">
        <v>59</v>
      </c>
      <c r="D20" s="65" t="s">
        <v>17</v>
      </c>
      <c r="E20" s="69">
        <v>830</v>
      </c>
      <c r="F20" s="69">
        <v>830</v>
      </c>
      <c r="G20" s="67">
        <v>19</v>
      </c>
      <c r="H20" s="67" t="s">
        <v>42</v>
      </c>
      <c r="I20" s="85">
        <v>4065</v>
      </c>
      <c r="J20" s="40">
        <v>0.5</v>
      </c>
      <c r="K20" s="86">
        <f t="shared" si="0"/>
        <v>2032.5</v>
      </c>
      <c r="L20" s="87" t="s">
        <v>43</v>
      </c>
      <c r="M20" s="40">
        <v>0.4</v>
      </c>
      <c r="N20" s="86">
        <f t="shared" si="1"/>
        <v>1626</v>
      </c>
    </row>
    <row r="21" s="1" customFormat="1" ht="28.5" spans="1:14">
      <c r="A21" s="62" t="s">
        <v>14</v>
      </c>
      <c r="B21" s="63" t="s">
        <v>60</v>
      </c>
      <c r="C21" s="68" t="s">
        <v>61</v>
      </c>
      <c r="D21" s="65" t="s">
        <v>17</v>
      </c>
      <c r="E21" s="66">
        <v>830</v>
      </c>
      <c r="F21" s="66">
        <v>830</v>
      </c>
      <c r="G21" s="67">
        <v>20</v>
      </c>
      <c r="H21" s="67" t="s">
        <v>42</v>
      </c>
      <c r="I21" s="85">
        <v>3422</v>
      </c>
      <c r="J21" s="40">
        <v>0.5</v>
      </c>
      <c r="K21" s="86">
        <f t="shared" si="0"/>
        <v>1711</v>
      </c>
      <c r="L21" s="87" t="s">
        <v>43</v>
      </c>
      <c r="M21" s="40">
        <v>0.4</v>
      </c>
      <c r="N21" s="86">
        <f t="shared" si="1"/>
        <v>1368.8</v>
      </c>
    </row>
    <row r="22" s="1" customFormat="1" ht="28.5" spans="1:14">
      <c r="A22" s="63" t="s">
        <v>14</v>
      </c>
      <c r="B22" s="63" t="s">
        <v>62</v>
      </c>
      <c r="C22" s="64" t="s">
        <v>63</v>
      </c>
      <c r="D22" s="65" t="s">
        <v>17</v>
      </c>
      <c r="E22" s="69">
        <v>831</v>
      </c>
      <c r="F22" s="69">
        <v>831</v>
      </c>
      <c r="G22" s="67">
        <v>21</v>
      </c>
      <c r="H22" s="67" t="s">
        <v>42</v>
      </c>
      <c r="I22" s="85">
        <v>7115</v>
      </c>
      <c r="J22" s="40">
        <v>0.5</v>
      </c>
      <c r="K22" s="86">
        <f t="shared" si="0"/>
        <v>3557.5</v>
      </c>
      <c r="L22" s="87" t="s">
        <v>43</v>
      </c>
      <c r="M22" s="40">
        <v>0.4</v>
      </c>
      <c r="N22" s="86">
        <f t="shared" si="1"/>
        <v>2846</v>
      </c>
    </row>
    <row r="23" s="1" customFormat="1" ht="28.5" spans="1:14">
      <c r="A23" s="63" t="s">
        <v>14</v>
      </c>
      <c r="B23" s="63" t="s">
        <v>64</v>
      </c>
      <c r="C23" s="64" t="s">
        <v>65</v>
      </c>
      <c r="D23" s="65" t="s">
        <v>17</v>
      </c>
      <c r="E23" s="69">
        <v>833</v>
      </c>
      <c r="F23" s="69">
        <v>833</v>
      </c>
      <c r="G23" s="67">
        <v>22</v>
      </c>
      <c r="H23" s="67" t="s">
        <v>42</v>
      </c>
      <c r="I23" s="85">
        <v>15976</v>
      </c>
      <c r="J23" s="40">
        <v>0.5</v>
      </c>
      <c r="K23" s="86">
        <f t="shared" si="0"/>
        <v>7988</v>
      </c>
      <c r="L23" s="87" t="s">
        <v>43</v>
      </c>
      <c r="M23" s="40">
        <v>0.4</v>
      </c>
      <c r="N23" s="86">
        <f t="shared" si="1"/>
        <v>6390.4</v>
      </c>
    </row>
    <row r="24" s="1" customFormat="1" ht="28.5" spans="1:14">
      <c r="A24" s="63" t="s">
        <v>20</v>
      </c>
      <c r="B24" s="63" t="s">
        <v>66</v>
      </c>
      <c r="C24" s="71" t="s">
        <v>67</v>
      </c>
      <c r="D24" s="65" t="s">
        <v>23</v>
      </c>
      <c r="E24" s="69">
        <v>1034</v>
      </c>
      <c r="F24" s="69">
        <v>834</v>
      </c>
      <c r="G24" s="67">
        <v>23</v>
      </c>
      <c r="H24" s="67" t="s">
        <v>42</v>
      </c>
      <c r="I24" s="85">
        <v>164371</v>
      </c>
      <c r="J24" s="40">
        <v>0.5</v>
      </c>
      <c r="K24" s="86">
        <f t="shared" si="0"/>
        <v>82185.5</v>
      </c>
      <c r="L24" s="87" t="s">
        <v>43</v>
      </c>
      <c r="M24" s="40">
        <v>0.4</v>
      </c>
      <c r="N24" s="86">
        <f t="shared" si="1"/>
        <v>65748.4</v>
      </c>
    </row>
    <row r="25" s="1" customFormat="1" ht="28.5" spans="1:14">
      <c r="A25" s="72" t="s">
        <v>14</v>
      </c>
      <c r="B25" s="73" t="s">
        <v>68</v>
      </c>
      <c r="C25" s="74" t="s">
        <v>69</v>
      </c>
      <c r="D25" s="75" t="s">
        <v>17</v>
      </c>
      <c r="E25" s="76">
        <v>834</v>
      </c>
      <c r="F25" s="76">
        <v>834</v>
      </c>
      <c r="G25" s="77">
        <v>24</v>
      </c>
      <c r="H25" s="77" t="s">
        <v>42</v>
      </c>
      <c r="I25" s="88">
        <v>2986</v>
      </c>
      <c r="J25" s="89">
        <v>0.5</v>
      </c>
      <c r="K25" s="90">
        <f t="shared" si="0"/>
        <v>1493</v>
      </c>
      <c r="L25" s="91" t="s">
        <v>43</v>
      </c>
      <c r="M25" s="89">
        <v>0.4</v>
      </c>
      <c r="N25" s="90">
        <f t="shared" si="1"/>
        <v>1194.4</v>
      </c>
    </row>
    <row r="26" s="50" customFormat="1" ht="33" customHeight="1" spans="1:14">
      <c r="A26" s="78"/>
      <c r="B26" s="78" t="s">
        <v>70</v>
      </c>
      <c r="C26" s="78"/>
      <c r="D26" s="78"/>
      <c r="E26" s="78"/>
      <c r="F26" s="78"/>
      <c r="G26" s="78"/>
      <c r="H26" s="78"/>
      <c r="I26" s="78">
        <f>SUM(I2:I25)</f>
        <v>1560688</v>
      </c>
      <c r="J26" s="78"/>
      <c r="K26" s="78">
        <f>SUM(K2:K25)</f>
        <v>1208032.95</v>
      </c>
      <c r="L26" s="78"/>
      <c r="M26" s="78"/>
      <c r="N26" s="78">
        <f>SUM(N2:N25)</f>
        <v>221524.6</v>
      </c>
    </row>
  </sheetData>
  <autoFilter ref="A1:N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80" zoomScaleNormal="80" workbookViewId="0">
      <selection activeCell="O1" sqref="O$1:O$1048576"/>
    </sheetView>
  </sheetViews>
  <sheetFormatPr defaultColWidth="9.78333333333333" defaultRowHeight="15"/>
  <cols>
    <col min="1" max="1" width="9.78333333333333" style="1"/>
    <col min="2" max="2" width="30.7833333333333" style="1" customWidth="1"/>
    <col min="3" max="3" width="9.78333333333333" style="1"/>
    <col min="4" max="4" width="9.09166666666667" style="1" customWidth="1"/>
    <col min="5" max="5" width="10.8916666666667" style="1" customWidth="1"/>
    <col min="6" max="7" width="9.78333333333333" style="1"/>
    <col min="8" max="8" width="12.2166666666667" style="1" customWidth="1"/>
    <col min="9" max="9" width="12.4416666666667" style="5"/>
    <col min="10" max="10" width="11.2166666666667" style="1" customWidth="1"/>
    <col min="11" max="11" width="13.6333333333333" style="5" customWidth="1"/>
    <col min="12" max="12" width="11" style="1" customWidth="1"/>
    <col min="13" max="13" width="9.78333333333333" style="1"/>
    <col min="14" max="14" width="12.4416666666667" style="5"/>
    <col min="15" max="16384" width="9.78333333333333" style="1"/>
  </cols>
  <sheetData>
    <row r="1" ht="28.5" spans="1:14">
      <c r="A1" s="6" t="s">
        <v>71</v>
      </c>
      <c r="B1" s="6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72</v>
      </c>
      <c r="I1" s="36" t="s">
        <v>8</v>
      </c>
      <c r="J1" s="10" t="s">
        <v>9</v>
      </c>
      <c r="K1" s="36" t="s">
        <v>10</v>
      </c>
      <c r="L1" s="10" t="s">
        <v>11</v>
      </c>
      <c r="M1" s="10" t="s">
        <v>12</v>
      </c>
      <c r="N1" s="36" t="s">
        <v>13</v>
      </c>
    </row>
    <row r="2" ht="30" customHeight="1" spans="1:14">
      <c r="A2" s="11" t="s">
        <v>20</v>
      </c>
      <c r="B2" s="11" t="s">
        <v>73</v>
      </c>
      <c r="C2" s="12" t="s">
        <v>74</v>
      </c>
      <c r="D2" s="13" t="s">
        <v>75</v>
      </c>
      <c r="E2" s="14">
        <v>29</v>
      </c>
      <c r="F2" s="14">
        <v>29</v>
      </c>
      <c r="G2" s="15">
        <v>1</v>
      </c>
      <c r="H2" s="12" t="s">
        <v>18</v>
      </c>
      <c r="I2" s="37">
        <v>19020</v>
      </c>
      <c r="J2" s="38">
        <v>1</v>
      </c>
      <c r="K2" s="37">
        <v>19020</v>
      </c>
      <c r="L2" s="12" t="s">
        <v>19</v>
      </c>
      <c r="M2" s="14">
        <v>0</v>
      </c>
      <c r="N2" s="37">
        <v>0</v>
      </c>
    </row>
    <row r="3" ht="30" customHeight="1" spans="1:14">
      <c r="A3" s="11" t="s">
        <v>20</v>
      </c>
      <c r="B3" s="11" t="s">
        <v>76</v>
      </c>
      <c r="C3" s="12" t="s">
        <v>77</v>
      </c>
      <c r="D3" s="13" t="s">
        <v>75</v>
      </c>
      <c r="E3" s="14">
        <v>33</v>
      </c>
      <c r="F3" s="14">
        <v>33</v>
      </c>
      <c r="G3" s="15">
        <v>2</v>
      </c>
      <c r="H3" s="12" t="s">
        <v>18</v>
      </c>
      <c r="I3" s="37">
        <v>254587</v>
      </c>
      <c r="J3" s="38">
        <v>0.95</v>
      </c>
      <c r="K3" s="37">
        <v>241857</v>
      </c>
      <c r="L3" s="12" t="s">
        <v>19</v>
      </c>
      <c r="M3" s="14">
        <v>0</v>
      </c>
      <c r="N3" s="37">
        <v>0</v>
      </c>
    </row>
    <row r="4" ht="30" customHeight="1" spans="1:14">
      <c r="A4" s="11" t="s">
        <v>20</v>
      </c>
      <c r="B4" s="11" t="s">
        <v>78</v>
      </c>
      <c r="C4" s="12" t="s">
        <v>79</v>
      </c>
      <c r="D4" s="13" t="s">
        <v>75</v>
      </c>
      <c r="E4" s="14">
        <v>38</v>
      </c>
      <c r="F4" s="14">
        <v>38</v>
      </c>
      <c r="G4" s="15">
        <v>3</v>
      </c>
      <c r="H4" s="12" t="s">
        <v>18</v>
      </c>
      <c r="I4" s="37">
        <v>601678</v>
      </c>
      <c r="J4" s="38">
        <v>0.95</v>
      </c>
      <c r="K4" s="37">
        <v>571594</v>
      </c>
      <c r="L4" s="12" t="s">
        <v>19</v>
      </c>
      <c r="M4" s="14">
        <v>0</v>
      </c>
      <c r="N4" s="37">
        <v>0</v>
      </c>
    </row>
    <row r="5" ht="30" customHeight="1" spans="1:14">
      <c r="A5" s="11" t="s">
        <v>20</v>
      </c>
      <c r="B5" s="11" t="s">
        <v>64</v>
      </c>
      <c r="C5" s="12" t="s">
        <v>80</v>
      </c>
      <c r="D5" s="13" t="s">
        <v>75</v>
      </c>
      <c r="E5" s="14">
        <v>39</v>
      </c>
      <c r="F5" s="14">
        <v>39</v>
      </c>
      <c r="G5" s="15">
        <v>4</v>
      </c>
      <c r="H5" s="12" t="s">
        <v>18</v>
      </c>
      <c r="I5" s="37">
        <v>265083</v>
      </c>
      <c r="J5" s="38">
        <v>0.9</v>
      </c>
      <c r="K5" s="37">
        <v>238574</v>
      </c>
      <c r="L5" s="12" t="s">
        <v>19</v>
      </c>
      <c r="M5" s="14">
        <v>0</v>
      </c>
      <c r="N5" s="37">
        <v>0</v>
      </c>
    </row>
    <row r="6" ht="30" customHeight="1" spans="1:14">
      <c r="A6" s="16" t="s">
        <v>20</v>
      </c>
      <c r="B6" s="16" t="s">
        <v>81</v>
      </c>
      <c r="C6" s="17" t="s">
        <v>82</v>
      </c>
      <c r="D6" s="18" t="s">
        <v>75</v>
      </c>
      <c r="E6" s="19">
        <v>41</v>
      </c>
      <c r="F6" s="19">
        <v>41</v>
      </c>
      <c r="G6" s="20">
        <v>5</v>
      </c>
      <c r="H6" s="17" t="s">
        <v>42</v>
      </c>
      <c r="I6" s="39">
        <v>179773</v>
      </c>
      <c r="J6" s="40">
        <v>0.5</v>
      </c>
      <c r="K6" s="39">
        <f t="shared" ref="K6:K12" si="0">I6*J6</f>
        <v>89886.5</v>
      </c>
      <c r="L6" s="17" t="s">
        <v>43</v>
      </c>
      <c r="M6" s="40">
        <v>0.4</v>
      </c>
      <c r="N6" s="39">
        <v>71910</v>
      </c>
    </row>
    <row r="7" ht="30" customHeight="1" spans="1:14">
      <c r="A7" s="16" t="s">
        <v>20</v>
      </c>
      <c r="B7" s="16" t="s">
        <v>68</v>
      </c>
      <c r="C7" s="17" t="s">
        <v>83</v>
      </c>
      <c r="D7" s="18" t="s">
        <v>75</v>
      </c>
      <c r="E7" s="19">
        <v>43</v>
      </c>
      <c r="F7" s="19">
        <v>43</v>
      </c>
      <c r="G7" s="20">
        <v>6</v>
      </c>
      <c r="H7" s="17" t="s">
        <v>42</v>
      </c>
      <c r="I7" s="39">
        <v>104329</v>
      </c>
      <c r="J7" s="40">
        <v>0.5</v>
      </c>
      <c r="K7" s="39">
        <f t="shared" si="0"/>
        <v>52164.5</v>
      </c>
      <c r="L7" s="17" t="s">
        <v>43</v>
      </c>
      <c r="M7" s="40">
        <v>0.4</v>
      </c>
      <c r="N7" s="39">
        <v>41731</v>
      </c>
    </row>
    <row r="8" ht="30" customHeight="1" spans="1:14">
      <c r="A8" s="16" t="s">
        <v>20</v>
      </c>
      <c r="B8" s="16" t="s">
        <v>84</v>
      </c>
      <c r="C8" s="17" t="s">
        <v>85</v>
      </c>
      <c r="D8" s="18" t="s">
        <v>75</v>
      </c>
      <c r="E8" s="19">
        <v>45</v>
      </c>
      <c r="F8" s="19">
        <v>45</v>
      </c>
      <c r="G8" s="20">
        <v>7</v>
      </c>
      <c r="H8" s="17" t="s">
        <v>42</v>
      </c>
      <c r="I8" s="39">
        <v>73189</v>
      </c>
      <c r="J8" s="40">
        <v>0.5</v>
      </c>
      <c r="K8" s="39">
        <f t="shared" si="0"/>
        <v>36594.5</v>
      </c>
      <c r="L8" s="17" t="s">
        <v>43</v>
      </c>
      <c r="M8" s="40">
        <v>0.4</v>
      </c>
      <c r="N8" s="39">
        <v>29275</v>
      </c>
    </row>
    <row r="9" ht="30" customHeight="1" spans="1:14">
      <c r="A9" s="16" t="s">
        <v>20</v>
      </c>
      <c r="B9" s="16" t="s">
        <v>86</v>
      </c>
      <c r="C9" s="17" t="s">
        <v>87</v>
      </c>
      <c r="D9" s="18" t="s">
        <v>75</v>
      </c>
      <c r="E9" s="19">
        <v>45</v>
      </c>
      <c r="F9" s="19">
        <v>45</v>
      </c>
      <c r="G9" s="20">
        <v>8</v>
      </c>
      <c r="H9" s="17" t="s">
        <v>42</v>
      </c>
      <c r="I9" s="39">
        <v>25067</v>
      </c>
      <c r="J9" s="40">
        <v>0.5</v>
      </c>
      <c r="K9" s="39">
        <f t="shared" si="0"/>
        <v>12533.5</v>
      </c>
      <c r="L9" s="17" t="s">
        <v>43</v>
      </c>
      <c r="M9" s="40">
        <v>0.4</v>
      </c>
      <c r="N9" s="39">
        <v>10026</v>
      </c>
    </row>
    <row r="10" ht="30" customHeight="1" spans="1:14">
      <c r="A10" s="16" t="s">
        <v>20</v>
      </c>
      <c r="B10" s="17" t="s">
        <v>88</v>
      </c>
      <c r="C10" s="17" t="s">
        <v>89</v>
      </c>
      <c r="D10" s="18" t="s">
        <v>75</v>
      </c>
      <c r="E10" s="19">
        <v>37</v>
      </c>
      <c r="F10" s="19">
        <v>46</v>
      </c>
      <c r="G10" s="20">
        <v>9</v>
      </c>
      <c r="H10" s="17" t="s">
        <v>42</v>
      </c>
      <c r="I10" s="39">
        <v>613821</v>
      </c>
      <c r="J10" s="40">
        <v>0.5</v>
      </c>
      <c r="K10" s="39">
        <f t="shared" si="0"/>
        <v>306910.5</v>
      </c>
      <c r="L10" s="17" t="s">
        <v>43</v>
      </c>
      <c r="M10" s="40">
        <v>0.4</v>
      </c>
      <c r="N10" s="39">
        <v>245528</v>
      </c>
    </row>
    <row r="11" ht="30" customHeight="1" spans="1:14">
      <c r="A11" s="16" t="s">
        <v>20</v>
      </c>
      <c r="B11" s="16" t="s">
        <v>90</v>
      </c>
      <c r="C11" s="17" t="s">
        <v>91</v>
      </c>
      <c r="D11" s="18" t="s">
        <v>75</v>
      </c>
      <c r="E11" s="19">
        <v>46</v>
      </c>
      <c r="F11" s="19">
        <v>46</v>
      </c>
      <c r="G11" s="20">
        <v>10</v>
      </c>
      <c r="H11" s="17" t="s">
        <v>42</v>
      </c>
      <c r="I11" s="39">
        <v>28043</v>
      </c>
      <c r="J11" s="40">
        <v>0.5</v>
      </c>
      <c r="K11" s="39">
        <f t="shared" si="0"/>
        <v>14021.5</v>
      </c>
      <c r="L11" s="17" t="s">
        <v>43</v>
      </c>
      <c r="M11" s="40">
        <v>0.4</v>
      </c>
      <c r="N11" s="39">
        <v>11217</v>
      </c>
    </row>
    <row r="12" ht="30" customHeight="1" spans="1:16">
      <c r="A12" s="16" t="s">
        <v>20</v>
      </c>
      <c r="B12" s="16" t="s">
        <v>92</v>
      </c>
      <c r="C12" s="17" t="s">
        <v>55</v>
      </c>
      <c r="D12" s="18" t="s">
        <v>75</v>
      </c>
      <c r="E12" s="19">
        <v>55</v>
      </c>
      <c r="F12" s="19">
        <v>61</v>
      </c>
      <c r="G12" s="20">
        <v>11</v>
      </c>
      <c r="H12" s="17" t="s">
        <v>43</v>
      </c>
      <c r="I12" s="39">
        <v>13367</v>
      </c>
      <c r="J12" s="19">
        <v>0</v>
      </c>
      <c r="K12" s="39">
        <f t="shared" si="0"/>
        <v>0</v>
      </c>
      <c r="L12" s="17" t="s">
        <v>43</v>
      </c>
      <c r="M12" s="40">
        <v>0.9</v>
      </c>
      <c r="N12" s="39">
        <v>12031</v>
      </c>
      <c r="P12" s="41"/>
    </row>
    <row r="13" s="1" customFormat="1" ht="30" customHeight="1" spans="1:14">
      <c r="A13" s="16" t="s">
        <v>20</v>
      </c>
      <c r="B13" s="16" t="s">
        <v>66</v>
      </c>
      <c r="C13" s="17" t="s">
        <v>67</v>
      </c>
      <c r="D13" s="18" t="s">
        <v>75</v>
      </c>
      <c r="E13" s="16" t="s">
        <v>93</v>
      </c>
      <c r="F13" s="16" t="s">
        <v>93</v>
      </c>
      <c r="G13" s="21"/>
      <c r="H13" s="22"/>
      <c r="I13" s="39">
        <v>32442</v>
      </c>
      <c r="J13" s="23"/>
      <c r="K13" s="42"/>
      <c r="L13" s="23"/>
      <c r="M13" s="40">
        <v>0.9</v>
      </c>
      <c r="N13" s="39">
        <v>29198</v>
      </c>
    </row>
    <row r="14" s="1" customFormat="1" ht="30" customHeight="1" spans="1:14">
      <c r="A14" s="16" t="s">
        <v>20</v>
      </c>
      <c r="B14" s="16" t="s">
        <v>36</v>
      </c>
      <c r="C14" s="17" t="s">
        <v>37</v>
      </c>
      <c r="D14" s="18" t="s">
        <v>75</v>
      </c>
      <c r="E14" s="16" t="s">
        <v>93</v>
      </c>
      <c r="F14" s="16" t="s">
        <v>93</v>
      </c>
      <c r="G14" s="21"/>
      <c r="H14" s="22"/>
      <c r="I14" s="39">
        <v>22693</v>
      </c>
      <c r="J14" s="23"/>
      <c r="K14" s="42"/>
      <c r="L14" s="23"/>
      <c r="M14" s="40">
        <v>0.9</v>
      </c>
      <c r="N14" s="39">
        <v>20424</v>
      </c>
    </row>
    <row r="15" ht="30" customHeight="1" spans="1:14">
      <c r="A15" s="16" t="s">
        <v>20</v>
      </c>
      <c r="B15" s="16" t="s">
        <v>94</v>
      </c>
      <c r="C15" s="17" t="s">
        <v>95</v>
      </c>
      <c r="D15" s="18" t="s">
        <v>75</v>
      </c>
      <c r="E15" s="16" t="s">
        <v>93</v>
      </c>
      <c r="F15" s="16" t="s">
        <v>93</v>
      </c>
      <c r="G15" s="21"/>
      <c r="H15" s="22"/>
      <c r="I15" s="39">
        <v>4096</v>
      </c>
      <c r="J15" s="23"/>
      <c r="K15" s="42"/>
      <c r="L15" s="23"/>
      <c r="M15" s="40">
        <v>0.9</v>
      </c>
      <c r="N15" s="39">
        <v>3687</v>
      </c>
    </row>
    <row r="16" ht="30" customHeight="1" spans="1:14">
      <c r="A16" s="16" t="s">
        <v>20</v>
      </c>
      <c r="B16" s="16" t="s">
        <v>96</v>
      </c>
      <c r="C16" s="17" t="s">
        <v>53</v>
      </c>
      <c r="D16" s="18" t="s">
        <v>75</v>
      </c>
      <c r="E16" s="16" t="s">
        <v>93</v>
      </c>
      <c r="F16" s="16" t="s">
        <v>93</v>
      </c>
      <c r="G16" s="21"/>
      <c r="H16" s="22"/>
      <c r="I16" s="39">
        <v>3260</v>
      </c>
      <c r="J16" s="23"/>
      <c r="K16" s="42"/>
      <c r="L16" s="23"/>
      <c r="M16" s="40">
        <v>0.9</v>
      </c>
      <c r="N16" s="39">
        <v>2934</v>
      </c>
    </row>
    <row r="17" ht="30" customHeight="1" spans="1:14">
      <c r="A17" s="16" t="s">
        <v>20</v>
      </c>
      <c r="B17" s="16" t="s">
        <v>30</v>
      </c>
      <c r="C17" s="17" t="s">
        <v>31</v>
      </c>
      <c r="D17" s="18" t="s">
        <v>75</v>
      </c>
      <c r="E17" s="16" t="s">
        <v>93</v>
      </c>
      <c r="F17" s="16" t="s">
        <v>93</v>
      </c>
      <c r="G17" s="21"/>
      <c r="H17" s="22"/>
      <c r="I17" s="39">
        <v>251</v>
      </c>
      <c r="J17" s="23"/>
      <c r="K17" s="42"/>
      <c r="L17" s="23"/>
      <c r="M17" s="40">
        <v>0.9</v>
      </c>
      <c r="N17" s="39">
        <v>226</v>
      </c>
    </row>
    <row r="18" ht="30" customHeight="1" spans="1:14">
      <c r="A18" s="16" t="s">
        <v>20</v>
      </c>
      <c r="B18" s="16" t="s">
        <v>97</v>
      </c>
      <c r="C18" s="17" t="s">
        <v>98</v>
      </c>
      <c r="D18" s="18" t="s">
        <v>75</v>
      </c>
      <c r="E18" s="16" t="s">
        <v>93</v>
      </c>
      <c r="F18" s="16" t="s">
        <v>93</v>
      </c>
      <c r="G18" s="21"/>
      <c r="H18" s="22"/>
      <c r="I18" s="42"/>
      <c r="J18" s="23"/>
      <c r="K18" s="42"/>
      <c r="L18" s="23"/>
      <c r="M18" s="23"/>
      <c r="N18" s="42"/>
    </row>
    <row r="19" ht="30" customHeight="1" spans="1:14">
      <c r="A19" s="16" t="s">
        <v>20</v>
      </c>
      <c r="B19" s="16" t="s">
        <v>99</v>
      </c>
      <c r="C19" s="17" t="s">
        <v>100</v>
      </c>
      <c r="D19" s="18" t="s">
        <v>75</v>
      </c>
      <c r="E19" s="16" t="s">
        <v>93</v>
      </c>
      <c r="F19" s="16" t="s">
        <v>93</v>
      </c>
      <c r="G19" s="23"/>
      <c r="H19" s="22"/>
      <c r="I19" s="42"/>
      <c r="J19" s="23"/>
      <c r="K19" s="42"/>
      <c r="L19" s="23"/>
      <c r="M19" s="23"/>
      <c r="N19" s="42"/>
    </row>
    <row r="20" s="2" customFormat="1" ht="30" customHeight="1" spans="1:14">
      <c r="A20" s="24"/>
      <c r="B20" s="25" t="s">
        <v>70</v>
      </c>
      <c r="C20" s="25"/>
      <c r="D20" s="26"/>
      <c r="E20" s="24"/>
      <c r="F20" s="24"/>
      <c r="G20" s="24"/>
      <c r="H20" s="24"/>
      <c r="I20" s="39">
        <f>SUM(I2:I19)</f>
        <v>2240699</v>
      </c>
      <c r="J20" s="24"/>
      <c r="K20" s="39">
        <f>SUM(K2:K19)</f>
        <v>1583156</v>
      </c>
      <c r="L20" s="24"/>
      <c r="M20" s="24"/>
      <c r="N20" s="39">
        <f>SUM(N2:N19)</f>
        <v>478187</v>
      </c>
    </row>
    <row r="21" s="3" customFormat="1" ht="30" customHeight="1" spans="1:14">
      <c r="A21" s="27"/>
      <c r="B21" s="28"/>
      <c r="C21" s="28"/>
      <c r="D21" s="29"/>
      <c r="E21" s="27"/>
      <c r="F21" s="27"/>
      <c r="G21" s="27"/>
      <c r="H21" s="27"/>
      <c r="I21" s="43"/>
      <c r="J21" s="27"/>
      <c r="K21" s="43"/>
      <c r="L21" s="27"/>
      <c r="M21" s="27"/>
      <c r="N21" s="43"/>
    </row>
    <row r="22" ht="30" customHeight="1" spans="1:14">
      <c r="A22" s="30" t="s">
        <v>71</v>
      </c>
      <c r="B22" s="30" t="s">
        <v>1</v>
      </c>
      <c r="C22" s="10" t="s">
        <v>2</v>
      </c>
      <c r="D22" s="10" t="s">
        <v>3</v>
      </c>
      <c r="E22" s="10" t="s">
        <v>4</v>
      </c>
      <c r="F22" s="10" t="s">
        <v>5</v>
      </c>
      <c r="G22" s="10" t="s">
        <v>6</v>
      </c>
      <c r="H22" s="10" t="s">
        <v>72</v>
      </c>
      <c r="I22" s="36" t="s">
        <v>8</v>
      </c>
      <c r="J22" s="10" t="s">
        <v>9</v>
      </c>
      <c r="K22" s="36" t="s">
        <v>10</v>
      </c>
      <c r="L22" s="10" t="s">
        <v>11</v>
      </c>
      <c r="M22" s="10" t="s">
        <v>12</v>
      </c>
      <c r="N22" s="36" t="s">
        <v>13</v>
      </c>
    </row>
    <row r="23" ht="23" customHeight="1" spans="1:14">
      <c r="A23" s="31" t="s">
        <v>20</v>
      </c>
      <c r="B23" s="31" t="s">
        <v>101</v>
      </c>
      <c r="C23" s="32" t="s">
        <v>102</v>
      </c>
      <c r="D23" s="32" t="s">
        <v>103</v>
      </c>
      <c r="E23" s="32">
        <v>82</v>
      </c>
      <c r="F23" s="32">
        <v>41</v>
      </c>
      <c r="G23" s="32">
        <v>1</v>
      </c>
      <c r="H23" s="12" t="s">
        <v>42</v>
      </c>
      <c r="I23" s="44">
        <v>1354</v>
      </c>
      <c r="J23" s="45">
        <v>0.2</v>
      </c>
      <c r="K23" s="44">
        <f>I23*J23</f>
        <v>270.8</v>
      </c>
      <c r="L23" s="45" t="s">
        <v>19</v>
      </c>
      <c r="M23" s="45">
        <v>0.7</v>
      </c>
      <c r="N23" s="44">
        <f>I23*M23</f>
        <v>947.8</v>
      </c>
    </row>
    <row r="24" s="4" customFormat="1" ht="24" customHeight="1" spans="1:14">
      <c r="A24" s="33" t="s">
        <v>20</v>
      </c>
      <c r="B24" s="33" t="s">
        <v>34</v>
      </c>
      <c r="C24" s="34" t="s">
        <v>82</v>
      </c>
      <c r="D24" s="34" t="s">
        <v>103</v>
      </c>
      <c r="E24" s="34">
        <v>43</v>
      </c>
      <c r="F24" s="34">
        <v>43</v>
      </c>
      <c r="G24" s="34">
        <v>2</v>
      </c>
      <c r="H24" s="17" t="s">
        <v>42</v>
      </c>
      <c r="I24" s="46">
        <v>62525</v>
      </c>
      <c r="J24" s="47">
        <v>0.1</v>
      </c>
      <c r="K24" s="46">
        <f>I24*J24</f>
        <v>6252.5</v>
      </c>
      <c r="L24" s="48" t="s">
        <v>43</v>
      </c>
      <c r="M24" s="48">
        <v>0.8</v>
      </c>
      <c r="N24" s="46">
        <f>I24*M24</f>
        <v>50020</v>
      </c>
    </row>
    <row r="25" s="4" customFormat="1" ht="25" customHeight="1" spans="1:14">
      <c r="A25" s="33" t="s">
        <v>20</v>
      </c>
      <c r="B25" s="33" t="s">
        <v>54</v>
      </c>
      <c r="C25" s="34" t="s">
        <v>55</v>
      </c>
      <c r="D25" s="34" t="s">
        <v>103</v>
      </c>
      <c r="E25" s="34" t="s">
        <v>93</v>
      </c>
      <c r="F25" s="34" t="s">
        <v>93</v>
      </c>
      <c r="G25" s="34"/>
      <c r="H25" s="34" t="s">
        <v>43</v>
      </c>
      <c r="I25" s="46">
        <v>7228</v>
      </c>
      <c r="J25" s="34"/>
      <c r="K25" s="46"/>
      <c r="L25" s="34"/>
      <c r="M25" s="48">
        <v>0.9</v>
      </c>
      <c r="N25" s="46">
        <f>I25*M25</f>
        <v>6505.2</v>
      </c>
    </row>
    <row r="26" ht="28" customHeight="1" spans="1:14">
      <c r="A26" s="35"/>
      <c r="B26" s="25" t="s">
        <v>70</v>
      </c>
      <c r="C26" s="35"/>
      <c r="D26" s="35"/>
      <c r="E26" s="35"/>
      <c r="F26" s="35"/>
      <c r="G26" s="35"/>
      <c r="H26" s="35"/>
      <c r="I26" s="49">
        <f>SUM(I23:I25)</f>
        <v>71107</v>
      </c>
      <c r="J26" s="35"/>
      <c r="K26" s="49">
        <f>SUM(K23:K25)</f>
        <v>6523.3</v>
      </c>
      <c r="L26" s="35"/>
      <c r="M26" s="35"/>
      <c r="N26" s="49">
        <f>SUM(N23:N25)</f>
        <v>57473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人工晶体</vt:lpstr>
      <vt:lpstr>粘弹剂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12526</dc:creator>
  <cp:lastModifiedBy>卡落</cp:lastModifiedBy>
  <dcterms:created xsi:type="dcterms:W3CDTF">2023-05-12T11:15:00Z</dcterms:created>
  <dcterms:modified xsi:type="dcterms:W3CDTF">2023-12-14T01:40:21Z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1788660E8025473E9CC9F498A42B179F_13</vt:lpwstr>
  </property>
  <property fmtid="{D5CDD505-2E9C-101B-9397-08002B2CF9AE}" pid="3" name="KSOProductBuildVer">
    <vt:lpwstr>2052-12.1.0.15712</vt:lpwstr>
  </property>
</Properties>
</file>